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810"/>
  <workbookPr showInkAnnotation="0" autoCompressPictures="0"/>
  <bookViews>
    <workbookView xWindow="0" yWindow="0" windowWidth="25600" windowHeight="15480" tabRatio="500"/>
  </bookViews>
  <sheets>
    <sheet name="試算表"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5" i="1" l="1"/>
  <c r="D7" i="1"/>
  <c r="D11" i="1"/>
  <c r="E18" i="1"/>
  <c r="E17" i="1"/>
  <c r="E19" i="1"/>
  <c r="D20" i="1"/>
  <c r="E23" i="1"/>
  <c r="E24" i="1"/>
  <c r="D28" i="1"/>
  <c r="E25" i="1"/>
  <c r="E26" i="1"/>
  <c r="E6" i="1"/>
  <c r="D27" i="1"/>
  <c r="E16" i="1"/>
</calcChain>
</file>

<file path=xl/sharedStrings.xml><?xml version="1.0" encoding="utf-8"?>
<sst xmlns="http://schemas.openxmlformats.org/spreadsheetml/2006/main" count="54" uniqueCount="42">
  <si>
    <t>見込友達数</t>
    <rPh sb="0" eb="2">
      <t>ミコミ</t>
    </rPh>
    <rPh sb="2" eb="5">
      <t>トモダチスウ</t>
    </rPh>
    <phoneticPr fontId="2"/>
  </si>
  <si>
    <t>MAUでいうとこんな感じかな。。。コンサバが好きな方は減らしてください。</t>
    <rPh sb="10" eb="11">
      <t>カン</t>
    </rPh>
    <rPh sb="22" eb="23">
      <t>ス</t>
    </rPh>
    <rPh sb="25" eb="26">
      <t>カタ</t>
    </rPh>
    <rPh sb="27" eb="28">
      <t>ヘ</t>
    </rPh>
    <phoneticPr fontId="2"/>
  </si>
  <si>
    <t>1ヶ月の配信予定数</t>
    <rPh sb="1" eb="3">
      <t>カゲツ</t>
    </rPh>
    <rPh sb="4" eb="6">
      <t>ハイシン</t>
    </rPh>
    <rPh sb="6" eb="9">
      <t>ヨテイスウ</t>
    </rPh>
    <phoneticPr fontId="2"/>
  </si>
  <si>
    <t>1週間に1〜3回くらいにしておくのがいいんじゃないでしょうか。一度プッシュ通知をブロックされたら戻してもらうのは大変です。</t>
    <rPh sb="1" eb="3">
      <t>シュウカン</t>
    </rPh>
    <rPh sb="7" eb="8">
      <t>カイ</t>
    </rPh>
    <rPh sb="31" eb="33">
      <t>イチド</t>
    </rPh>
    <rPh sb="37" eb="39">
      <t>ツウチ</t>
    </rPh>
    <rPh sb="48" eb="49">
      <t>モド</t>
    </rPh>
    <rPh sb="56" eb="58">
      <t>タイヘン</t>
    </rPh>
    <phoneticPr fontId="2"/>
  </si>
  <si>
    <t>LINEデイリー利用率</t>
    <rPh sb="8" eb="11">
      <t>リヨウリツ</t>
    </rPh>
    <phoneticPr fontId="2"/>
  </si>
  <si>
    <t>プッシュ通知を考えると、無視(100%に)してもいいかもしれません。入力したい方はLINE媒体資料から潜在顧客のDAU(例えば、10台女性は60.5%、30台男性は21.5%、など)を入れてください。</t>
    <rPh sb="4" eb="6">
      <t>ツウチ</t>
    </rPh>
    <rPh sb="7" eb="8">
      <t>カンガ</t>
    </rPh>
    <rPh sb="12" eb="14">
      <t>ムシ</t>
    </rPh>
    <rPh sb="34" eb="36">
      <t>ニュウリョク</t>
    </rPh>
    <rPh sb="39" eb="40">
      <t>カタ</t>
    </rPh>
    <rPh sb="45" eb="49">
      <t>バイタイシリョウ</t>
    </rPh>
    <rPh sb="51" eb="53">
      <t>センザイ</t>
    </rPh>
    <rPh sb="53" eb="55">
      <t>コキャク</t>
    </rPh>
    <rPh sb="60" eb="61">
      <t>タト</t>
    </rPh>
    <rPh sb="66" eb="67">
      <t>ダイ</t>
    </rPh>
    <rPh sb="67" eb="69">
      <t>ジョセイ</t>
    </rPh>
    <rPh sb="78" eb="79">
      <t>ダイ</t>
    </rPh>
    <rPh sb="79" eb="81">
      <t>ダンセイ</t>
    </rPh>
    <rPh sb="92" eb="93">
      <t>イ</t>
    </rPh>
    <phoneticPr fontId="2"/>
  </si>
  <si>
    <t>ブロック率</t>
    <rPh sb="4" eb="5">
      <t>リツ</t>
    </rPh>
    <phoneticPr fontId="2"/>
  </si>
  <si>
    <t>クーポン利用率</t>
    <rPh sb="4" eb="7">
      <t>リヨウリツ</t>
    </rPh>
    <phoneticPr fontId="2"/>
  </si>
  <si>
    <t>メッセージを読んでくれた人のうち、クーポンを利用するなど来店してくれる人の割合。WEBでいうCTRみたいな数字を入れておけばいいのかと。</t>
    <rPh sb="6" eb="7">
      <t>ヨ</t>
    </rPh>
    <rPh sb="12" eb="13">
      <t>ヒト</t>
    </rPh>
    <rPh sb="22" eb="24">
      <t>リヨウ</t>
    </rPh>
    <rPh sb="28" eb="30">
      <t>ライテン</t>
    </rPh>
    <rPh sb="35" eb="36">
      <t>ヒト</t>
    </rPh>
    <rPh sb="37" eb="39">
      <t>ワリアイ</t>
    </rPh>
    <rPh sb="53" eb="55">
      <t>スウジ</t>
    </rPh>
    <rPh sb="56" eb="57">
      <t>イ</t>
    </rPh>
    <phoneticPr fontId="2"/>
  </si>
  <si>
    <t>ブロックしていない人のうち、プッシュ通知を有効にしている人の割合。けっこう重要だと思うので取得できるなら入力したい。わからなければ0%で。</t>
    <rPh sb="9" eb="10">
      <t>ヒト</t>
    </rPh>
    <rPh sb="18" eb="20">
      <t>ツウチ</t>
    </rPh>
    <rPh sb="21" eb="23">
      <t>ユウコウ</t>
    </rPh>
    <rPh sb="28" eb="29">
      <t>ヒト</t>
    </rPh>
    <rPh sb="30" eb="32">
      <t>ワリアイ</t>
    </rPh>
    <phoneticPr fontId="2"/>
  </si>
  <si>
    <t>有効リーチ数</t>
    <rPh sb="0" eb="2">
      <t>ユウコウ</t>
    </rPh>
    <rPh sb="5" eb="6">
      <t>スウ</t>
    </rPh>
    <phoneticPr fontId="2"/>
  </si>
  <si>
    <t>1ヶ月あたりのクーポン利用数</t>
    <rPh sb="1" eb="3">
      <t>カゲツ</t>
    </rPh>
    <rPh sb="11" eb="14">
      <t>リヨウスウ</t>
    </rPh>
    <phoneticPr fontId="2"/>
  </si>
  <si>
    <t>クーポンはファストフードのように1人で使うものや、焼肉や居酒屋のように複数人で利用するものまである。平均人数を入れる。</t>
    <rPh sb="17" eb="18">
      <t>ヒト</t>
    </rPh>
    <rPh sb="19" eb="20">
      <t>ツカ</t>
    </rPh>
    <rPh sb="25" eb="27">
      <t>ヤキニク</t>
    </rPh>
    <rPh sb="28" eb="31">
      <t>イザカヤ</t>
    </rPh>
    <rPh sb="35" eb="38">
      <t>フクスウニン</t>
    </rPh>
    <rPh sb="39" eb="41">
      <t>リヨウ</t>
    </rPh>
    <rPh sb="50" eb="54">
      <t>ヘイキンニンズウ</t>
    </rPh>
    <rPh sb="55" eb="56">
      <t>イ</t>
    </rPh>
    <phoneticPr fontId="2"/>
  </si>
  <si>
    <t>クーポン対象商材の平均客単価を入れる。</t>
    <rPh sb="4" eb="8">
      <t>タイショウショウザイ</t>
    </rPh>
    <rPh sb="9" eb="14">
      <t>ヘイキンキャクタンカ</t>
    </rPh>
    <rPh sb="15" eb="16">
      <t>イ</t>
    </rPh>
    <phoneticPr fontId="2"/>
  </si>
  <si>
    <t>クーポン対象商材の平均値引き率を入れる。客単価に反映している場合は0%。</t>
    <rPh sb="4" eb="8">
      <t>タイショウショウザイ</t>
    </rPh>
    <rPh sb="9" eb="11">
      <t>ヘイキン</t>
    </rPh>
    <rPh sb="11" eb="13">
      <t>ネビ</t>
    </rPh>
    <rPh sb="14" eb="15">
      <t>リツ</t>
    </rPh>
    <rPh sb="16" eb="17">
      <t>イ</t>
    </rPh>
    <rPh sb="20" eb="23">
      <t>キャクタンカ</t>
    </rPh>
    <rPh sb="24" eb="26">
      <t>ハンエイ</t>
    </rPh>
    <rPh sb="30" eb="32">
      <t>バアイ</t>
    </rPh>
    <phoneticPr fontId="2"/>
  </si>
  <si>
    <t>クーポン対象商材の平均原価率を入れる。</t>
    <rPh sb="4" eb="8">
      <t>タイショウショウザイ</t>
    </rPh>
    <rPh sb="9" eb="11">
      <t>ヘイキン</t>
    </rPh>
    <rPh sb="11" eb="14">
      <t>ゲンカリツ</t>
    </rPh>
    <rPh sb="15" eb="16">
      <t>イ</t>
    </rPh>
    <phoneticPr fontId="2"/>
  </si>
  <si>
    <t>月間目標粗利益</t>
    <rPh sb="0" eb="2">
      <t>ゲッカン</t>
    </rPh>
    <rPh sb="2" eb="4">
      <t>モクヒョウ</t>
    </rPh>
    <rPh sb="4" eb="5">
      <t>アラリ</t>
    </rPh>
    <rPh sb="5" eb="7">
      <t>リエキ</t>
    </rPh>
    <phoneticPr fontId="2"/>
  </si>
  <si>
    <t>ユニーク数はわからないケースも多いかな。。。その場合は、「月間総客数/平均来店頻度」で想定値を作ってください。また、低頻度商材など「月間」の値を使うのが好ましくないビジネスの場合は代わりとなる数字を検討してください。</t>
    <rPh sb="4" eb="5">
      <t>スウ</t>
    </rPh>
    <rPh sb="15" eb="16">
      <t>オオ</t>
    </rPh>
    <rPh sb="24" eb="26">
      <t>バアイ</t>
    </rPh>
    <rPh sb="29" eb="31">
      <t>ゲッカン</t>
    </rPh>
    <rPh sb="31" eb="34">
      <t>ソウキャクスウ</t>
    </rPh>
    <rPh sb="35" eb="37">
      <t>ヘイキン</t>
    </rPh>
    <rPh sb="37" eb="41">
      <t>ライテンヒンド</t>
    </rPh>
    <rPh sb="43" eb="46">
      <t>ソウテイチ</t>
    </rPh>
    <rPh sb="47" eb="48">
      <t>ツク</t>
    </rPh>
    <rPh sb="58" eb="61">
      <t>テイヒンド</t>
    </rPh>
    <rPh sb="61" eb="63">
      <t>ショウザイ</t>
    </rPh>
    <rPh sb="66" eb="68">
      <t>ゲッカン</t>
    </rPh>
    <rPh sb="70" eb="71">
      <t>アタイ</t>
    </rPh>
    <rPh sb="72" eb="73">
      <t>ツカ</t>
    </rPh>
    <rPh sb="76" eb="77">
      <t>コノ</t>
    </rPh>
    <rPh sb="87" eb="89">
      <t>バアイ</t>
    </rPh>
    <rPh sb="90" eb="91">
      <t>カ</t>
    </rPh>
    <rPh sb="96" eb="98">
      <t>スウジ</t>
    </rPh>
    <rPh sb="99" eb="101">
      <t>ケントウ</t>
    </rPh>
    <phoneticPr fontId="2"/>
  </si>
  <si>
    <t>友達にはなっているけど、ブロックされているユーザーにはメッセージが届かないのでここで省きます。基本的に、メッセージ配信の度に少しづつ増えていくはずです。</t>
    <rPh sb="0" eb="2">
      <t>トモダチ</t>
    </rPh>
    <rPh sb="33" eb="34">
      <t>トド</t>
    </rPh>
    <rPh sb="42" eb="43">
      <t>ハブ</t>
    </rPh>
    <rPh sb="47" eb="50">
      <t>キホンテキ</t>
    </rPh>
    <rPh sb="57" eb="59">
      <t>ハイシン</t>
    </rPh>
    <rPh sb="60" eb="61">
      <t>タビ</t>
    </rPh>
    <rPh sb="62" eb="63">
      <t>スコ</t>
    </rPh>
    <rPh sb="66" eb="67">
      <t>フ</t>
    </rPh>
    <phoneticPr fontId="2"/>
  </si>
  <si>
    <t>全友達から、ブロック率を除外した有効配信上限数です。</t>
    <rPh sb="0" eb="1">
      <t>ゼン</t>
    </rPh>
    <rPh sb="1" eb="3">
      <t>トモダチ</t>
    </rPh>
    <rPh sb="10" eb="11">
      <t>リツ</t>
    </rPh>
    <rPh sb="12" eb="14">
      <t>ジョガイ</t>
    </rPh>
    <rPh sb="16" eb="20">
      <t>ユウコウハイシンスウ</t>
    </rPh>
    <rPh sb="20" eb="22">
      <t>ジョウゲン</t>
    </rPh>
    <rPh sb="22" eb="23">
      <t>スウ</t>
    </rPh>
    <phoneticPr fontId="2"/>
  </si>
  <si>
    <t>小計</t>
    <rPh sb="0" eb="2">
      <t>ショウケイ</t>
    </rPh>
    <phoneticPr fontId="2"/>
  </si>
  <si>
    <t>項目名</t>
    <rPh sb="0" eb="3">
      <t>コウモクメイ</t>
    </rPh>
    <phoneticPr fontId="2"/>
  </si>
  <si>
    <t>説明</t>
    <rPh sb="0" eb="2">
      <t>セツメイ</t>
    </rPh>
    <phoneticPr fontId="2"/>
  </si>
  <si>
    <t>係数</t>
    <rPh sb="0" eb="2">
      <t>ケイスウ</t>
    </rPh>
    <phoneticPr fontId="2"/>
  </si>
  <si>
    <t>中間値</t>
    <rPh sb="0" eb="3">
      <t>チュウカンチ</t>
    </rPh>
    <phoneticPr fontId="2"/>
  </si>
  <si>
    <t>当面の目標となる友達数です。この数字を目指して店内POPやらメルマガやらソーシャルやら頑張ることになります。</t>
    <rPh sb="0" eb="2">
      <t>トウメン</t>
    </rPh>
    <rPh sb="3" eb="5">
      <t>モクヒョウ</t>
    </rPh>
    <rPh sb="8" eb="11">
      <t>トモダチスウ</t>
    </rPh>
    <rPh sb="16" eb="18">
      <t>スウジ</t>
    </rPh>
    <rPh sb="19" eb="21">
      <t>メザ</t>
    </rPh>
    <rPh sb="23" eb="25">
      <t>テンナイ</t>
    </rPh>
    <rPh sb="43" eb="45">
      <t>ガンバ</t>
    </rPh>
    <phoneticPr fontId="2"/>
  </si>
  <si>
    <t>自社ビジネスの戦略顧客上限をざっくり見積もるために入れます。シニア向けビジネスや、未成年向けビジネスなんかは値を調整してください。参考値としては、D2Cが36%、コムスコアは23.5%などの数字を出している(2012年)。日本国内でもエリアによってばらつきがあり、都市部はより高くなる傾向があるそうです。</t>
    <rPh sb="0" eb="2">
      <t>ジシャ</t>
    </rPh>
    <rPh sb="7" eb="9">
      <t>センリャク</t>
    </rPh>
    <rPh sb="9" eb="13">
      <t>コキャクジョウゲン</t>
    </rPh>
    <rPh sb="18" eb="20">
      <t>ミツ</t>
    </rPh>
    <rPh sb="25" eb="26">
      <t>イ</t>
    </rPh>
    <rPh sb="33" eb="34">
      <t>ム</t>
    </rPh>
    <rPh sb="41" eb="44">
      <t>ミセイネン</t>
    </rPh>
    <rPh sb="44" eb="45">
      <t>ム</t>
    </rPh>
    <rPh sb="54" eb="55">
      <t>アタイ</t>
    </rPh>
    <rPh sb="56" eb="58">
      <t>チョウセイ</t>
    </rPh>
    <rPh sb="65" eb="68">
      <t>サンコウチ</t>
    </rPh>
    <rPh sb="95" eb="97">
      <t>スウジ</t>
    </rPh>
    <rPh sb="98" eb="99">
      <t>ダ</t>
    </rPh>
    <rPh sb="108" eb="109">
      <t>ネン</t>
    </rPh>
    <rPh sb="111" eb="115">
      <t>ニホンコクナイ</t>
    </rPh>
    <rPh sb="132" eb="135">
      <t>トシブ</t>
    </rPh>
    <rPh sb="138" eb="139">
      <t>タカ</t>
    </rPh>
    <rPh sb="142" eb="144">
      <t>ケイコウ</t>
    </rPh>
    <phoneticPr fontId="2"/>
  </si>
  <si>
    <t>ユニーク顧客数</t>
    <rPh sb="4" eb="7">
      <t>コキャクスウ</t>
    </rPh>
    <phoneticPr fontId="2"/>
  </si>
  <si>
    <t>スマホ所有率
(スマホ所有顧客数)</t>
    <rPh sb="3" eb="6">
      <t>ショユウリツ</t>
    </rPh>
    <rPh sb="11" eb="13">
      <t>ショユウニンズウ</t>
    </rPh>
    <rPh sb="13" eb="16">
      <t>コキャクスウ</t>
    </rPh>
    <phoneticPr fontId="2"/>
  </si>
  <si>
    <t>LINE月間アクティブ率
(LINEアクティブ顧客数)</t>
    <rPh sb="4" eb="6">
      <t>ゲッカン</t>
    </rPh>
    <rPh sb="11" eb="12">
      <t>リヨウリツ</t>
    </rPh>
    <rPh sb="23" eb="26">
      <t>コキャクスウ</t>
    </rPh>
    <phoneticPr fontId="2"/>
  </si>
  <si>
    <t>プッシュ通知を有効にしている人の割合
(プッシュ有効顧客数)</t>
    <rPh sb="4" eb="6">
      <t>ツウチ</t>
    </rPh>
    <rPh sb="7" eb="9">
      <t>ユウコウ</t>
    </rPh>
    <rPh sb="14" eb="15">
      <t>ヒト</t>
    </rPh>
    <rPh sb="16" eb="18">
      <t>ワリアイ</t>
    </rPh>
    <rPh sb="24" eb="26">
      <t>ユウコウ</t>
    </rPh>
    <rPh sb="26" eb="29">
      <t>コキャクスウ</t>
    </rPh>
    <phoneticPr fontId="2"/>
  </si>
  <si>
    <t>非プッシュのメッセージを
読んでくれる人の割合
(非プッシュ読了顧客数)</t>
    <rPh sb="0" eb="1">
      <t>ヒ</t>
    </rPh>
    <rPh sb="13" eb="14">
      <t>ヨ</t>
    </rPh>
    <rPh sb="19" eb="20">
      <t>ヒト</t>
    </rPh>
    <rPh sb="21" eb="23">
      <t>ワリアイ</t>
    </rPh>
    <rPh sb="25" eb="26">
      <t>ヒ</t>
    </rPh>
    <rPh sb="30" eb="32">
      <t>ドクリョウ</t>
    </rPh>
    <rPh sb="32" eb="35">
      <t>コキャクスウ</t>
    </rPh>
    <phoneticPr fontId="2"/>
  </si>
  <si>
    <t>プッシュ通知したメッセージを
読んでくれる人の割合
(プッシュ読了顧客数)</t>
    <rPh sb="15" eb="16">
      <t>ヨ</t>
    </rPh>
    <rPh sb="21" eb="22">
      <t>ヒト</t>
    </rPh>
    <rPh sb="23" eb="25">
      <t>ワリアイ</t>
    </rPh>
    <rPh sb="31" eb="33">
      <t>ドクリョウ</t>
    </rPh>
    <rPh sb="33" eb="36">
      <t>コキャクスウ</t>
    </rPh>
    <phoneticPr fontId="2"/>
  </si>
  <si>
    <t>平均値引き率
(累計値引き額)</t>
    <rPh sb="0" eb="2">
      <t>ヘイキン</t>
    </rPh>
    <rPh sb="2" eb="4">
      <t>ネビ</t>
    </rPh>
    <rPh sb="5" eb="6">
      <t>リツ</t>
    </rPh>
    <rPh sb="8" eb="10">
      <t>ルイケイ</t>
    </rPh>
    <rPh sb="10" eb="12">
      <t>ネビ</t>
    </rPh>
    <rPh sb="13" eb="14">
      <t>ガク</t>
    </rPh>
    <phoneticPr fontId="2"/>
  </si>
  <si>
    <t>平均原価率
(値引き前粗利)</t>
    <rPh sb="0" eb="5">
      <t>ヘイキンゲンカリツ</t>
    </rPh>
    <rPh sb="7" eb="9">
      <t>ネビ</t>
    </rPh>
    <rPh sb="10" eb="11">
      <t>マエ</t>
    </rPh>
    <rPh sb="11" eb="13">
      <t>アラリ</t>
    </rPh>
    <phoneticPr fontId="2"/>
  </si>
  <si>
    <t>平均客単価
(クーポン利用売上)</t>
    <rPh sb="0" eb="5">
      <t>ヘイキンキャクタンカ</t>
    </rPh>
    <rPh sb="11" eb="13">
      <t>リヨウ</t>
    </rPh>
    <rPh sb="13" eb="15">
      <t>ウリアゲ</t>
    </rPh>
    <phoneticPr fontId="2"/>
  </si>
  <si>
    <t>※この数字はあくまで「クーポン利用の粗利」でしかない。顧客が既存顧客である以上純増とはいえず、本当の売上増加を見るためにはクーポン利用顧客の来店頻度・支払い総額を測定する必要がある。</t>
    <rPh sb="3" eb="5">
      <t>スウジ</t>
    </rPh>
    <rPh sb="15" eb="17">
      <t>リヨウ</t>
    </rPh>
    <rPh sb="18" eb="20">
      <t>アラリ</t>
    </rPh>
    <rPh sb="27" eb="29">
      <t>コキャク</t>
    </rPh>
    <rPh sb="30" eb="34">
      <t>キゾンコキャク</t>
    </rPh>
    <rPh sb="37" eb="39">
      <t>イジョウ</t>
    </rPh>
    <rPh sb="39" eb="41">
      <t>ジュンゾウ</t>
    </rPh>
    <rPh sb="47" eb="49">
      <t>ホントウ</t>
    </rPh>
    <rPh sb="50" eb="52">
      <t>ウリアゲ</t>
    </rPh>
    <rPh sb="52" eb="54">
      <t>ゾウカ</t>
    </rPh>
    <rPh sb="55" eb="56">
      <t>ミ</t>
    </rPh>
    <rPh sb="65" eb="69">
      <t>リヨウコキャク</t>
    </rPh>
    <rPh sb="70" eb="74">
      <t>ライテンヒンド</t>
    </rPh>
    <rPh sb="75" eb="77">
      <t>シハラ</t>
    </rPh>
    <rPh sb="78" eb="80">
      <t>ソウガク</t>
    </rPh>
    <rPh sb="81" eb="83">
      <t>ソクテイ</t>
    </rPh>
    <rPh sb="85" eb="87">
      <t>ヒツヨウ</t>
    </rPh>
    <phoneticPr fontId="2"/>
  </si>
  <si>
    <t>　簡単にいうと、いつものお客さんがいつものように来店していて、客単価が下がっただけでは意味がないということ。</t>
    <rPh sb="1" eb="3">
      <t>カンタン</t>
    </rPh>
    <rPh sb="13" eb="14">
      <t>キャク</t>
    </rPh>
    <rPh sb="24" eb="26">
      <t>ライテン</t>
    </rPh>
    <rPh sb="31" eb="34">
      <t>キャクタンカ</t>
    </rPh>
    <rPh sb="35" eb="36">
      <t>サ</t>
    </rPh>
    <rPh sb="43" eb="45">
      <t>イミ</t>
    </rPh>
    <phoneticPr fontId="2"/>
  </si>
  <si>
    <t>クーポン利用による月間売上</t>
    <rPh sb="4" eb="6">
      <t>リヨウ</t>
    </rPh>
    <rPh sb="9" eb="11">
      <t>ゲッカン</t>
    </rPh>
    <rPh sb="11" eb="13">
      <t>ウリアゲ</t>
    </rPh>
    <phoneticPr fontId="2"/>
  </si>
  <si>
    <t>平均クーポン利用人数
(総利用者数)</t>
    <rPh sb="0" eb="2">
      <t>ヘイキン</t>
    </rPh>
    <rPh sb="6" eb="10">
      <t>リヨウニンズウ</t>
    </rPh>
    <rPh sb="12" eb="17">
      <t>ソウリヨウシャスウ</t>
    </rPh>
    <phoneticPr fontId="2"/>
  </si>
  <si>
    <t>ブロックしていない友達のうち、プッシュ通知されたメッセージを見てくれる人の割合。業種ごとの平均値はダメ元でNHNの方に聞いてみたい。</t>
    <rPh sb="19" eb="21">
      <t>ツウチ</t>
    </rPh>
    <rPh sb="40" eb="42">
      <t>ギョウシュ</t>
    </rPh>
    <rPh sb="45" eb="48">
      <t>ヘイキンチ</t>
    </rPh>
    <rPh sb="51" eb="52">
      <t>モト</t>
    </rPh>
    <rPh sb="57" eb="58">
      <t>カタ</t>
    </rPh>
    <rPh sb="59" eb="60">
      <t>キ</t>
    </rPh>
    <phoneticPr fontId="2"/>
  </si>
  <si>
    <t>ブロックされていない友達のうち、プッシュ通知ではないメッセージを見てくれる人の割合。業種ごとの平均値はダメ元でNHNの方に聞いてみたい。</t>
    <rPh sb="10" eb="12">
      <t>ゼントモダチ</t>
    </rPh>
    <rPh sb="20" eb="22">
      <t>ツウチ</t>
    </rPh>
    <rPh sb="32" eb="33">
      <t>ミ</t>
    </rPh>
    <rPh sb="37" eb="38">
      <t>ヒト</t>
    </rPh>
    <rPh sb="39" eb="41">
      <t>ワリアイ</t>
    </rPh>
    <rPh sb="42" eb="44">
      <t>ギョウシュ</t>
    </rPh>
    <rPh sb="47" eb="50">
      <t>ヘイキンチ</t>
    </rPh>
    <rPh sb="53" eb="54">
      <t>モト</t>
    </rPh>
    <rPh sb="59" eb="60">
      <t>カタ</t>
    </rPh>
    <rPh sb="61" eb="62">
      <t>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</si>
</sst>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 "/>
    <numFmt numFmtId="177" formatCode="#,###&quot;件/月&quot;"/>
    <numFmt numFmtId="178" formatCode="#,###&quot;件/回&quot;"/>
    <numFmt numFmtId="179" formatCode="#,###&quot;人&quot;"/>
    <numFmt numFmtId="180" formatCode="#,###&quot;人/回&quot;"/>
  </numFmts>
  <fonts count="7"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メイリオ"/>
      <charset val="128"/>
    </font>
    <font>
      <u/>
      <sz val="12"/>
      <color theme="10"/>
      <name val="ＭＳ Ｐゴシック"/>
      <family val="2"/>
      <charset val="128"/>
      <scheme val="minor"/>
    </font>
    <font>
      <u/>
      <sz val="12"/>
      <color theme="11"/>
      <name val="ＭＳ Ｐゴシック"/>
      <family val="2"/>
      <charset val="128"/>
      <scheme val="minor"/>
    </font>
    <font>
      <sz val="12"/>
      <color theme="0"/>
      <name val="メイリオ"/>
      <charset val="128"/>
    </font>
  </fonts>
  <fills count="6">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7">
    <xf numFmtId="0" fontId="0" fillId="0" borderId="0"/>
    <xf numFmtId="38" fontId="1" fillId="0" borderId="0" applyFont="0" applyFill="0" applyBorder="0" applyAlignment="0" applyProtection="0"/>
    <xf numFmtId="6"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9">
    <xf numFmtId="0" fontId="0" fillId="0" borderId="0" xfId="0"/>
    <xf numFmtId="0" fontId="3" fillId="0" borderId="0" xfId="0" applyFont="1" applyAlignment="1" applyProtection="1">
      <alignment horizontal="center" vertical="center"/>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vertical="top" wrapText="1"/>
      <protection locked="0"/>
    </xf>
    <xf numFmtId="0" fontId="6" fillId="4" borderId="1" xfId="0" applyFont="1" applyFill="1" applyBorder="1" applyAlignment="1" applyProtection="1">
      <alignment vertical="top"/>
      <protection locked="0"/>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vertical="top" wrapText="1"/>
      <protection locked="0"/>
    </xf>
    <xf numFmtId="179" fontId="3" fillId="0" borderId="1" xfId="1" applyNumberFormat="1" applyFont="1" applyBorder="1" applyAlignment="1" applyProtection="1">
      <alignment vertical="top"/>
      <protection locked="0"/>
    </xf>
    <xf numFmtId="38" fontId="3" fillId="5" borderId="2" xfId="1" applyFont="1" applyFill="1" applyBorder="1" applyAlignment="1" applyProtection="1">
      <alignment vertical="top"/>
      <protection locked="0"/>
    </xf>
    <xf numFmtId="0" fontId="3" fillId="2" borderId="1" xfId="0" applyFont="1" applyFill="1" applyBorder="1" applyAlignment="1" applyProtection="1">
      <alignment horizontal="center" vertical="center" wrapText="1"/>
      <protection locked="0"/>
    </xf>
    <xf numFmtId="9" fontId="3" fillId="0" borderId="1" xfId="0" applyNumberFormat="1" applyFont="1" applyBorder="1" applyAlignment="1" applyProtection="1">
      <alignment vertical="top"/>
      <protection locked="0"/>
    </xf>
    <xf numFmtId="179" fontId="3" fillId="5" borderId="1" xfId="1" applyNumberFormat="1" applyFont="1" applyFill="1" applyBorder="1" applyAlignment="1" applyProtection="1">
      <alignment vertical="top"/>
      <protection locked="0"/>
    </xf>
    <xf numFmtId="9" fontId="3" fillId="0" borderId="1" xfId="0" applyNumberFormat="1" applyFont="1" applyBorder="1" applyAlignment="1" applyProtection="1">
      <alignment vertical="top" wrapText="1"/>
      <protection locked="0"/>
    </xf>
    <xf numFmtId="0" fontId="3" fillId="3" borderId="1" xfId="0" applyFont="1" applyFill="1" applyBorder="1" applyAlignment="1" applyProtection="1">
      <alignment vertical="top" wrapText="1"/>
      <protection locked="0"/>
    </xf>
    <xf numFmtId="179" fontId="3" fillId="3" borderId="1" xfId="1" applyNumberFormat="1" applyFont="1" applyFill="1" applyBorder="1" applyAlignment="1" applyProtection="1">
      <alignment vertical="top"/>
      <protection locked="0"/>
    </xf>
    <xf numFmtId="178" fontId="3" fillId="3" borderId="1" xfId="0" applyNumberFormat="1" applyFont="1" applyFill="1" applyBorder="1" applyAlignment="1" applyProtection="1">
      <alignment vertical="top"/>
      <protection locked="0"/>
    </xf>
    <xf numFmtId="177" fontId="3" fillId="0" borderId="1" xfId="0" applyNumberFormat="1" applyFont="1" applyBorder="1" applyAlignment="1" applyProtection="1">
      <alignment vertical="top"/>
      <protection locked="0"/>
    </xf>
    <xf numFmtId="176" fontId="3" fillId="5" borderId="1" xfId="0" applyNumberFormat="1" applyFont="1" applyFill="1" applyBorder="1" applyAlignment="1" applyProtection="1">
      <alignment vertical="top"/>
      <protection locked="0"/>
    </xf>
    <xf numFmtId="38" fontId="3" fillId="5" borderId="1" xfId="1" applyFont="1" applyFill="1" applyBorder="1" applyAlignment="1" applyProtection="1">
      <alignment vertical="top"/>
      <protection locked="0"/>
    </xf>
    <xf numFmtId="177" fontId="3" fillId="3" borderId="1" xfId="0" applyNumberFormat="1" applyFont="1" applyFill="1" applyBorder="1" applyAlignment="1" applyProtection="1">
      <alignment vertical="top"/>
      <protection locked="0"/>
    </xf>
    <xf numFmtId="180" fontId="3" fillId="0" borderId="1" xfId="0" applyNumberFormat="1" applyFont="1" applyBorder="1" applyAlignment="1" applyProtection="1">
      <alignment vertical="top"/>
      <protection locked="0"/>
    </xf>
    <xf numFmtId="179" fontId="3" fillId="5" borderId="1" xfId="0" applyNumberFormat="1" applyFont="1" applyFill="1" applyBorder="1" applyAlignment="1" applyProtection="1">
      <alignment vertical="top"/>
      <protection locked="0"/>
    </xf>
    <xf numFmtId="6" fontId="3" fillId="0" borderId="1" xfId="2" applyFont="1" applyBorder="1" applyAlignment="1" applyProtection="1">
      <alignment vertical="top"/>
      <protection locked="0"/>
    </xf>
    <xf numFmtId="6" fontId="3" fillId="5" borderId="1" xfId="2" applyFont="1" applyFill="1" applyBorder="1" applyAlignment="1" applyProtection="1">
      <alignment vertical="top"/>
      <protection locked="0"/>
    </xf>
    <xf numFmtId="6" fontId="3" fillId="5" borderId="1" xfId="0" applyNumberFormat="1" applyFont="1" applyFill="1" applyBorder="1" applyAlignment="1" applyProtection="1">
      <alignment vertical="top"/>
      <protection locked="0"/>
    </xf>
    <xf numFmtId="6" fontId="3" fillId="3" borderId="1" xfId="2" applyFont="1" applyFill="1" applyBorder="1" applyAlignment="1" applyProtection="1">
      <alignment vertical="top"/>
      <protection locked="0"/>
    </xf>
    <xf numFmtId="0" fontId="3" fillId="0" borderId="0" xfId="0" applyFont="1" applyAlignment="1" applyProtection="1">
      <alignment horizontal="left" vertical="top"/>
      <protection locked="0"/>
    </xf>
  </cellXfs>
  <cellStyles count="27">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桁区切り" xfId="1" builtinId="6"/>
    <cellStyle name="通貨" xfId="2" builtinId="7"/>
    <cellStyle name="標準" xfId="0" builtinId="0"/>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0"/>
  <sheetViews>
    <sheetView tabSelected="1" workbookViewId="0">
      <selection activeCell="G7" sqref="G7"/>
    </sheetView>
  </sheetViews>
  <sheetFormatPr baseColWidth="12" defaultRowHeight="19" x14ac:dyDescent="0"/>
  <cols>
    <col min="1" max="1" width="5.5" style="3" customWidth="1"/>
    <col min="2" max="2" width="40.33203125" style="1" customWidth="1"/>
    <col min="3" max="3" width="71.1640625" style="2" customWidth="1"/>
    <col min="4" max="4" width="18.1640625" style="3" bestFit="1" customWidth="1"/>
    <col min="5" max="5" width="17.6640625" style="3" customWidth="1"/>
    <col min="6" max="16384" width="12.83203125" style="3"/>
  </cols>
  <sheetData>
    <row r="3" spans="2:5">
      <c r="B3" s="4" t="s">
        <v>21</v>
      </c>
      <c r="C3" s="5" t="s">
        <v>22</v>
      </c>
      <c r="D3" s="6" t="s">
        <v>23</v>
      </c>
      <c r="E3" s="6" t="s">
        <v>24</v>
      </c>
    </row>
    <row r="4" spans="2:5" ht="76">
      <c r="B4" s="7" t="s">
        <v>27</v>
      </c>
      <c r="C4" s="8" t="s">
        <v>17</v>
      </c>
      <c r="D4" s="9">
        <v>100000</v>
      </c>
      <c r="E4" s="10"/>
    </row>
    <row r="5" spans="2:5" ht="95">
      <c r="B5" s="11" t="s">
        <v>28</v>
      </c>
      <c r="C5" s="8" t="s">
        <v>26</v>
      </c>
      <c r="D5" s="12">
        <v>0.3</v>
      </c>
      <c r="E5" s="13">
        <f>D4*D5</f>
        <v>30000</v>
      </c>
    </row>
    <row r="6" spans="2:5" ht="38">
      <c r="B6" s="11" t="s">
        <v>29</v>
      </c>
      <c r="C6" s="14" t="s">
        <v>1</v>
      </c>
      <c r="D6" s="12">
        <v>0.8</v>
      </c>
      <c r="E6" s="13">
        <f>E5*D6</f>
        <v>24000</v>
      </c>
    </row>
    <row r="7" spans="2:5" ht="38">
      <c r="B7" s="7" t="s">
        <v>0</v>
      </c>
      <c r="C7" s="15" t="s">
        <v>25</v>
      </c>
      <c r="D7" s="16">
        <f>D4*D5*D6</f>
        <v>24000</v>
      </c>
      <c r="E7" s="10"/>
    </row>
    <row r="9" spans="2:5">
      <c r="B9" s="4" t="s">
        <v>21</v>
      </c>
      <c r="C9" s="5" t="s">
        <v>22</v>
      </c>
      <c r="D9" s="6" t="s">
        <v>23</v>
      </c>
      <c r="E9" s="6" t="s">
        <v>24</v>
      </c>
    </row>
    <row r="10" spans="2:5" ht="57">
      <c r="B10" s="7" t="s">
        <v>6</v>
      </c>
      <c r="C10" s="14" t="s">
        <v>18</v>
      </c>
      <c r="D10" s="12">
        <v>0.05</v>
      </c>
      <c r="E10" s="10"/>
    </row>
    <row r="11" spans="2:5">
      <c r="B11" s="7" t="s">
        <v>10</v>
      </c>
      <c r="C11" s="15" t="s">
        <v>19</v>
      </c>
      <c r="D11" s="17">
        <f>D7*(1-D10)</f>
        <v>22800</v>
      </c>
      <c r="E11" s="10"/>
    </row>
    <row r="13" spans="2:5">
      <c r="B13" s="4" t="s">
        <v>21</v>
      </c>
      <c r="C13" s="5" t="s">
        <v>22</v>
      </c>
      <c r="D13" s="6" t="s">
        <v>23</v>
      </c>
      <c r="E13" s="6" t="s">
        <v>24</v>
      </c>
    </row>
    <row r="14" spans="2:5" ht="38">
      <c r="B14" s="7" t="s">
        <v>2</v>
      </c>
      <c r="C14" s="8" t="s">
        <v>3</v>
      </c>
      <c r="D14" s="18">
        <v>8</v>
      </c>
      <c r="E14" s="10"/>
    </row>
    <row r="15" spans="2:5" ht="57">
      <c r="B15" s="7" t="s">
        <v>4</v>
      </c>
      <c r="C15" s="8" t="s">
        <v>5</v>
      </c>
      <c r="D15" s="12">
        <v>1</v>
      </c>
      <c r="E15" s="10"/>
    </row>
    <row r="16" spans="2:5" ht="38">
      <c r="B16" s="11" t="s">
        <v>30</v>
      </c>
      <c r="C16" s="8" t="s">
        <v>9</v>
      </c>
      <c r="D16" s="12">
        <v>0.5</v>
      </c>
      <c r="E16" s="19">
        <f>ROUNDDOWN($D$11*$D$16,0)</f>
        <v>11400</v>
      </c>
    </row>
    <row r="17" spans="2:5" ht="57">
      <c r="B17" s="11" t="s">
        <v>32</v>
      </c>
      <c r="C17" s="8" t="s">
        <v>40</v>
      </c>
      <c r="D17" s="12">
        <v>0.7</v>
      </c>
      <c r="E17" s="19">
        <f>ROUNDDOWN(D11*$D$16*$D$17,0)</f>
        <v>7980</v>
      </c>
    </row>
    <row r="18" spans="2:5" ht="57">
      <c r="B18" s="11" t="s">
        <v>31</v>
      </c>
      <c r="C18" s="8" t="s">
        <v>41</v>
      </c>
      <c r="D18" s="12">
        <v>0.35</v>
      </c>
      <c r="E18" s="19">
        <f>ROUNDDOWN($D$11*(1-$D$16)*$D$18,0)</f>
        <v>3990</v>
      </c>
    </row>
    <row r="19" spans="2:5" ht="38">
      <c r="B19" s="7" t="s">
        <v>7</v>
      </c>
      <c r="C19" s="8" t="s">
        <v>8</v>
      </c>
      <c r="D19" s="12">
        <v>0.03</v>
      </c>
      <c r="E19" s="20">
        <f>(E18+E17)*D19</f>
        <v>359.09999999999997</v>
      </c>
    </row>
    <row r="20" spans="2:5">
      <c r="B20" s="7" t="s">
        <v>11</v>
      </c>
      <c r="C20" s="15" t="s">
        <v>20</v>
      </c>
      <c r="D20" s="21">
        <f>E19</f>
        <v>359.09999999999997</v>
      </c>
      <c r="E20" s="10"/>
    </row>
    <row r="22" spans="2:5">
      <c r="B22" s="4" t="s">
        <v>21</v>
      </c>
      <c r="C22" s="5" t="s">
        <v>22</v>
      </c>
      <c r="D22" s="6" t="s">
        <v>23</v>
      </c>
      <c r="E22" s="6" t="s">
        <v>24</v>
      </c>
    </row>
    <row r="23" spans="2:5" ht="38">
      <c r="B23" s="11" t="s">
        <v>39</v>
      </c>
      <c r="C23" s="8" t="s">
        <v>12</v>
      </c>
      <c r="D23" s="22">
        <v>4</v>
      </c>
      <c r="E23" s="23">
        <f>ROUNDDOWN(D23*D20,0)</f>
        <v>1436</v>
      </c>
    </row>
    <row r="24" spans="2:5" ht="38">
      <c r="B24" s="11" t="s">
        <v>35</v>
      </c>
      <c r="C24" s="8" t="s">
        <v>13</v>
      </c>
      <c r="D24" s="24">
        <v>3000</v>
      </c>
      <c r="E24" s="25">
        <f>E23*D24</f>
        <v>4308000</v>
      </c>
    </row>
    <row r="25" spans="2:5" ht="38">
      <c r="B25" s="11" t="s">
        <v>34</v>
      </c>
      <c r="C25" s="8" t="s">
        <v>15</v>
      </c>
      <c r="D25" s="12">
        <v>0.3</v>
      </c>
      <c r="E25" s="25">
        <f>E24*(1-D25)</f>
        <v>3015600</v>
      </c>
    </row>
    <row r="26" spans="2:5" ht="38">
      <c r="B26" s="11" t="s">
        <v>33</v>
      </c>
      <c r="C26" s="8" t="s">
        <v>14</v>
      </c>
      <c r="D26" s="12">
        <v>0.1</v>
      </c>
      <c r="E26" s="26">
        <f>E24*D26</f>
        <v>430800</v>
      </c>
    </row>
    <row r="27" spans="2:5">
      <c r="B27" s="7" t="s">
        <v>38</v>
      </c>
      <c r="C27" s="15"/>
      <c r="D27" s="27">
        <f>E23*D24</f>
        <v>4308000</v>
      </c>
      <c r="E27" s="10"/>
    </row>
    <row r="28" spans="2:5">
      <c r="B28" s="7" t="s">
        <v>16</v>
      </c>
      <c r="C28" s="15"/>
      <c r="D28" s="27">
        <f>ROUNDDOWN(E24*(1-D26)*(1-D26),0)</f>
        <v>3489480</v>
      </c>
      <c r="E28" s="10"/>
    </row>
    <row r="29" spans="2:5">
      <c r="B29" s="28" t="s">
        <v>36</v>
      </c>
    </row>
    <row r="30" spans="2:5">
      <c r="B30" s="28" t="s">
        <v>37</v>
      </c>
    </row>
  </sheetData>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試算表</vt:lpstr>
    </vt:vector>
  </TitlesOfParts>
  <Company>株式会社ループスコミュニケーションズ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許 直人</dc:creator>
  <cp:lastModifiedBy>許 直人</cp:lastModifiedBy>
  <dcterms:created xsi:type="dcterms:W3CDTF">2013-01-25T07:30:43Z</dcterms:created>
  <dcterms:modified xsi:type="dcterms:W3CDTF">2013-01-25T08:54:17Z</dcterms:modified>
</cp:coreProperties>
</file>